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hhail\Desktop\"/>
    </mc:Choice>
  </mc:AlternateContent>
  <bookViews>
    <workbookView xWindow="0" yWindow="0" windowWidth="2370" windowHeight="0"/>
  </bookViews>
  <sheets>
    <sheet name="pakkumuse vorm osa 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M12" i="1" s="1"/>
  <c r="H6" i="1"/>
  <c r="L12" i="1" s="1"/>
  <c r="M14" i="1" l="1"/>
</calcChain>
</file>

<file path=xl/sharedStrings.xml><?xml version="1.0" encoding="utf-8"?>
<sst xmlns="http://schemas.openxmlformats.org/spreadsheetml/2006/main" count="38" uniqueCount="30">
  <si>
    <t>MUST METALL</t>
  </si>
  <si>
    <t>Konteineri maht (m3)</t>
  </si>
  <si>
    <t>Konteinerite kogus (tk)</t>
  </si>
  <si>
    <t>Aadress</t>
  </si>
  <si>
    <t>-</t>
  </si>
  <si>
    <t>Osa</t>
  </si>
  <si>
    <t>1 x üle kahe aasta</t>
  </si>
  <si>
    <t>Märkused</t>
  </si>
  <si>
    <t>MESSINGUST HÜLSID</t>
  </si>
  <si>
    <t>Tartu, Ringtee 19</t>
  </si>
  <si>
    <t>$/tonn</t>
  </si>
  <si>
    <t>**Prognoos-kogus aastas (kg)</t>
  </si>
  <si>
    <t>Tühjendamise prognoossagedus aastas</t>
  </si>
  <si>
    <t xml:space="preserve">**Vanametalli kogused on hinnangulised ja esitatud pakkumuste võrreldavuse tagamiseks, müüja ei kohustu samas mahus kaupa müüma. 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</si>
  <si>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</si>
  <si>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</si>
  <si>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</si>
  <si>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</si>
  <si>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</si>
  <si>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</si>
  <si>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</si>
  <si>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</si>
  <si>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</si>
  <si>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</si>
  <si>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</si>
  <si>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6. Tartu. Vanametalli asukohad, prognooskogused aastas ja pakkumuse vorm</t>
  </si>
  <si>
    <t>Musta metalli KÕIK KULUD KOKKU 1 tonni kohta, EUR (vt tehniline kirjeldus p 4.4)</t>
  </si>
  <si>
    <t>Messingust hülsside kulu %, mis arvatakse maha LME vase indeksist (vt tehnilise kirjelduse p 4.5)</t>
  </si>
  <si>
    <t>*Tabelis toodud indeksid ja kursid on esitatud pakkumuste võrreldavuse tagamiseks, nende väärtuste muutmine ei ole lubatud, kauba müümisel võetakse aluseks tehnilises kirjelduses p 4.4 ja 4.5 kirjeldatud väärtused.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</si>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</sst>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3" fontId="0" fillId="0" borderId="1" xfId="0" applyNumberFormat="1" applyFont="1" applyBorder="1"/>
    <xf numFmtId="0" fontId="2" fillId="0" borderId="1" xfId="0" applyFont="1" applyBorder="1"/>
    <xf numFmtId="1" fontId="0" fillId="0" borderId="1" xfId="0" applyNumberFormat="1" applyFont="1" applyBorder="1"/>
    <xf numFmtId="4" fontId="0" fillId="2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 applyBorder="1"/>
    <xf numFmtId="4" fontId="1" fillId="3" borderId="1" xfId="0" applyNumberFormat="1" applyFont="1" applyFill="1" applyBorder="1"/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843016</xdr:colOff>
      <xdr:row>0</xdr:row>
      <xdr:rowOff>153867</xdr:rowOff>
    </xdr:from>
    <xdr:to>
      <xdr:col>12</xdr:col>
      <xdr:colOff>809135</xdr:colOff>
      <xdr:row>3</xdr:row>
      <xdr:rowOff>89269</xdr:rowOff>
    </xdr:to>
    <xdr:sp macro="" textlink="">
      <xdr:nvSpPr>
        <xdr:cNvPr id="7" name="TextBox 6"/>
        <xdr:cNvSpPr txBox="1"/>
      </xdr:nvSpPr>
      <xdr:spPr>
        <a:xfrm>
          <a:off x="10762154" y="153867"/>
          <a:ext cx="3699481" cy="49376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2"/>
  <sheetViews>
    <sheetView tabSelected="1" view="pageLayout" zoomScale="80" zoomScaleNormal="64" zoomScalePageLayoutView="80" workbookViewId="0">
      <selection activeCell="K14" sqref="K14"/>
    </sheetView>
  </sheetViews>
  <sheetFormatPr defaultColWidth="9.140625" defaultRowHeight="15" x14ac:dyDescent="0.25"/>
  <cols>
    <col min="1" max="1" width="6.85546875" style="2" customWidth="1"/>
    <col min="2" max="2" width="34.28515625" style="2" customWidth="1"/>
    <col min="3" max="3" width="12" style="3" bestFit="1" customWidth="1"/>
    <col min="4" max="4" width="11.42578125" style="2" bestFit="1" customWidth="1"/>
    <col min="5" max="5" width="12.28515625" style="2" customWidth="1"/>
    <col min="6" max="6" width="17.28515625" style="4" customWidth="1"/>
    <col min="7" max="7" width="12.140625" style="3" customWidth="1"/>
    <col min="8" max="8" width="17.42578125" style="2" customWidth="1"/>
    <col min="9" max="9" width="15.140625" style="5" customWidth="1"/>
    <col min="10" max="10" width="15.28515625" style="2" customWidth="1"/>
    <col min="11" max="11" width="20.42578125" style="2" customWidth="1"/>
    <col min="12" max="12" width="16.5703125" style="2" customWidth="1"/>
    <col min="13" max="13" width="16.140625" style="2" customWidth="1"/>
    <col min="14" max="16384" width="9.140625" style="2"/>
  </cols>
  <sheetData>
    <row r="4" spans="1:13" x14ac:dyDescent="0.25">
      <c r="A4" s="1" t="s">
        <v>25</v>
      </c>
    </row>
    <row r="6" spans="1:13" x14ac:dyDescent="0.25">
      <c r="A6" s="2" t="s">
        <v>23</v>
      </c>
      <c r="F6" s="6">
        <v>345.54</v>
      </c>
      <c r="G6" s="2" t="s">
        <v>10</v>
      </c>
      <c r="H6" s="6">
        <f>F6/F7</f>
        <v>319.70762398223542</v>
      </c>
      <c r="I6" s="4" t="s">
        <v>14</v>
      </c>
    </row>
    <row r="7" spans="1:13" x14ac:dyDescent="0.25">
      <c r="A7" s="2" t="s">
        <v>22</v>
      </c>
      <c r="F7" s="7">
        <v>1.0808</v>
      </c>
      <c r="G7" s="2" t="s">
        <v>15</v>
      </c>
      <c r="I7" s="4"/>
    </row>
    <row r="8" spans="1:13" x14ac:dyDescent="0.25">
      <c r="A8" s="2" t="s">
        <v>21</v>
      </c>
      <c r="F8" s="6">
        <v>8173.95</v>
      </c>
      <c r="G8" s="2" t="s">
        <v>10</v>
      </c>
      <c r="H8" s="6">
        <f>F8/F7</f>
        <v>7562.8700962250186</v>
      </c>
      <c r="I8" s="4" t="s">
        <v>14</v>
      </c>
    </row>
    <row r="9" spans="1:13" x14ac:dyDescent="0.25">
      <c r="C9" s="2"/>
      <c r="F9" s="2"/>
    </row>
    <row r="10" spans="1:13" x14ac:dyDescent="0.25">
      <c r="A10" s="8"/>
      <c r="B10" s="8"/>
      <c r="C10" s="25" t="s">
        <v>0</v>
      </c>
      <c r="D10" s="25"/>
      <c r="E10" s="25"/>
      <c r="F10" s="25"/>
      <c r="G10" s="26" t="s">
        <v>8</v>
      </c>
      <c r="H10" s="26"/>
      <c r="I10" s="24"/>
      <c r="J10" s="26" t="s">
        <v>16</v>
      </c>
      <c r="K10" s="26"/>
      <c r="L10" s="26" t="s">
        <v>18</v>
      </c>
      <c r="M10" s="26"/>
    </row>
    <row r="11" spans="1:13" ht="90" x14ac:dyDescent="0.25">
      <c r="A11" s="18" t="s">
        <v>5</v>
      </c>
      <c r="B11" s="18" t="s">
        <v>3</v>
      </c>
      <c r="C11" s="19" t="s">
        <v>11</v>
      </c>
      <c r="D11" s="20" t="s">
        <v>1</v>
      </c>
      <c r="E11" s="20" t="s">
        <v>2</v>
      </c>
      <c r="F11" s="21" t="s">
        <v>12</v>
      </c>
      <c r="G11" s="19" t="s">
        <v>11</v>
      </c>
      <c r="H11" s="21" t="s">
        <v>12</v>
      </c>
      <c r="I11" s="22" t="s">
        <v>7</v>
      </c>
      <c r="J11" s="20" t="s">
        <v>26</v>
      </c>
      <c r="K11" s="20" t="s">
        <v>27</v>
      </c>
      <c r="L11" s="18" t="s">
        <v>0</v>
      </c>
      <c r="M11" s="20" t="s">
        <v>8</v>
      </c>
    </row>
    <row r="12" spans="1:13" x14ac:dyDescent="0.25">
      <c r="A12" s="10">
        <v>6</v>
      </c>
      <c r="B12" s="10" t="s">
        <v>9</v>
      </c>
      <c r="C12" s="11">
        <v>2000</v>
      </c>
      <c r="D12" s="12" t="s">
        <v>4</v>
      </c>
      <c r="E12" s="12" t="s">
        <v>4</v>
      </c>
      <c r="F12" s="13" t="s">
        <v>6</v>
      </c>
      <c r="G12" s="11">
        <v>120</v>
      </c>
      <c r="H12" s="8" t="s">
        <v>6</v>
      </c>
      <c r="I12" s="9"/>
      <c r="J12" s="14">
        <v>35</v>
      </c>
      <c r="K12" s="14">
        <v>43</v>
      </c>
      <c r="L12" s="15">
        <f>$H$6*C12/1000-C12/1000*J12</f>
        <v>569.41524796447084</v>
      </c>
      <c r="M12" s="15">
        <f>G12/1000*$H$8-G12/1000*$H$8*(K12/100)</f>
        <v>517.30031458179133</v>
      </c>
    </row>
    <row r="13" spans="1:13" x14ac:dyDescent="0.25">
      <c r="L13" s="16"/>
      <c r="M13" s="15"/>
    </row>
    <row r="14" spans="1:13" x14ac:dyDescent="0.25">
      <c r="L14" s="23" t="s">
        <v>17</v>
      </c>
      <c r="M14" s="17">
        <f>L12+M12</f>
        <v>1086.7155625462622</v>
      </c>
    </row>
    <row r="16" spans="1:13" x14ac:dyDescent="0.25">
      <c r="A16" s="1" t="s">
        <v>24</v>
      </c>
    </row>
    <row r="17" spans="1:13" x14ac:dyDescent="0.25">
      <c r="A17" s="2" t="s">
        <v>28</v>
      </c>
    </row>
    <row r="18" spans="1:13" x14ac:dyDescent="0.25">
      <c r="A18" s="2" t="s">
        <v>13</v>
      </c>
    </row>
    <row r="19" spans="1:13" x14ac:dyDescent="0.25">
      <c r="A19" s="2" t="s">
        <v>19</v>
      </c>
    </row>
    <row r="20" spans="1:13" x14ac:dyDescent="0.25">
      <c r="A20" s="27" t="s">
        <v>29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2" t="s">
        <v>20</v>
      </c>
    </row>
  </sheetData>
  <mergeCells count="5">
    <mergeCell ref="C10:F10"/>
    <mergeCell ref="G10:H10"/>
    <mergeCell ref="J10:K10"/>
    <mergeCell ref="L10:M10"/>
    <mergeCell ref="A20:M21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6</vt:lpstr>
    </vt:vector>
  </TitlesOfParts>
  <Company>EDF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Mihhail</cp:lastModifiedBy>
  <dcterms:created xsi:type="dcterms:W3CDTF">2020-06-15T06:47:04Z</dcterms:created>
  <dcterms:modified xsi:type="dcterms:W3CDTF">2024-01-23T06:42:05Z</dcterms:modified>
</cp:coreProperties>
</file>